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Spring 2024\"/>
    </mc:Choice>
  </mc:AlternateContent>
  <xr:revisionPtr revIDLastSave="0" documentId="13_ncr:1_{8530CEAB-A857-425C-B3A1-40D5CDEC137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P 2024 NR MSW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<sst xmlns="http://schemas.openxmlformats.org/spreadsheetml/2006/main" count="32" uniqueCount="32">
  <si>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</si>
  <si>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</si>
  <si>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</si>
  <si>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</si>
  <si>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</si>
  <si>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</si>
  <si>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</si>
  <si>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</si>
  <si>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</si>
  <si>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</si>
  <si>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</si>
  <si>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</si>
  <si>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</si>
  <si>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</si>
  <si>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</si>
  <si>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</si>
  <si>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</si>
  <si>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</si>
  <si>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</si>
  <si>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</si>
  <si>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</si>
  <si>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</si>
  <si>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</si>
  <si>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</si>
  <si>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</si>
  <si>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</si>
  <si>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Online Master of Social Work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</si>
  <si>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</si>
  <si>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</si>
  <si>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</si>
  <si>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</si>
  <si>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Non-Resident Online Master of Social Work Tuition and Fee Billing Rates: Spring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</si>
</sst>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4" xfId="0" applyFont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164" fontId="6" fillId="2" borderId="4" xfId="1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5"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4" tableBorderDxfId="13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 dataDxfId="12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B2" sqref="B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27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4">
        <v>654</v>
      </c>
      <c r="C8" s="14">
        <f t="shared" ref="C8" si="0">SUM(B8*2)</f>
        <v>1308</v>
      </c>
      <c r="D8" s="14">
        <f t="shared" ref="D8" si="1">SUM(B8*3)</f>
        <v>1962</v>
      </c>
      <c r="E8" s="14">
        <f t="shared" ref="E8" si="2">SUM(B8*4)</f>
        <v>2616</v>
      </c>
      <c r="F8" s="14">
        <f t="shared" ref="F8" si="3">SUM(B8*5)</f>
        <v>3270</v>
      </c>
      <c r="G8" s="14">
        <f t="shared" ref="G8" si="4">SUM(B8*6)</f>
        <v>3924</v>
      </c>
      <c r="H8" s="14">
        <f t="shared" ref="H8" si="5">SUM(B8*7)</f>
        <v>4578</v>
      </c>
      <c r="I8" s="14">
        <f t="shared" ref="I8" si="6">SUM(B8*8)</f>
        <v>5232</v>
      </c>
      <c r="J8" s="14">
        <f t="shared" ref="J8" si="7">SUM(B8*9)</f>
        <v>5886</v>
      </c>
      <c r="K8" s="14">
        <f t="shared" ref="K8" si="8">SUM(B8*10)</f>
        <v>6540</v>
      </c>
      <c r="L8" s="14">
        <f t="shared" ref="L8" si="9">SUM(B8*11)</f>
        <v>7194</v>
      </c>
      <c r="M8" s="14">
        <v>7850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7" t="s">
        <v>29</v>
      </c>
      <c r="B9" s="14">
        <v>21.88</v>
      </c>
      <c r="C9" s="14">
        <f t="shared" ref="C9:C17" si="10">SUM(B9*2)</f>
        <v>43.76</v>
      </c>
      <c r="D9" s="14">
        <f t="shared" ref="D9:D17" si="11">SUM(B9*3)</f>
        <v>65.64</v>
      </c>
      <c r="E9" s="14">
        <f t="shared" ref="E9:E17" si="12">SUM(B9*4)</f>
        <v>87.52</v>
      </c>
      <c r="F9" s="14">
        <f t="shared" ref="F9:F17" si="13">SUM(B9*5)</f>
        <v>109.39999999999999</v>
      </c>
      <c r="G9" s="14">
        <f t="shared" ref="G9:G17" si="14">SUM(B9*6)</f>
        <v>131.28</v>
      </c>
      <c r="H9" s="14">
        <f t="shared" ref="H9:H17" si="15">SUM(B9*7)</f>
        <v>153.16</v>
      </c>
      <c r="I9" s="14">
        <f t="shared" ref="I9:I17" si="16">SUM(B9*8)</f>
        <v>175.04</v>
      </c>
      <c r="J9" s="14">
        <v>262.5</v>
      </c>
      <c r="K9" s="14">
        <v>262.5</v>
      </c>
      <c r="L9" s="14">
        <v>262.5</v>
      </c>
      <c r="M9" s="14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4">
        <v>0</v>
      </c>
      <c r="C10" s="14">
        <f t="shared" si="10"/>
        <v>0</v>
      </c>
      <c r="D10" s="14">
        <f t="shared" si="11"/>
        <v>0</v>
      </c>
      <c r="E10" s="14">
        <f t="shared" si="12"/>
        <v>0</v>
      </c>
      <c r="F10" s="14">
        <f t="shared" si="13"/>
        <v>0</v>
      </c>
      <c r="G10" s="14">
        <f t="shared" si="14"/>
        <v>0</v>
      </c>
      <c r="H10" s="14">
        <f t="shared" si="15"/>
        <v>0</v>
      </c>
      <c r="I10" s="14">
        <f t="shared" si="16"/>
        <v>0</v>
      </c>
      <c r="J10" s="14">
        <f t="shared" ref="J10:J15" si="17">SUM(B10*9)</f>
        <v>0</v>
      </c>
      <c r="K10" s="14">
        <f t="shared" ref="K10:K15" si="18">SUM(B10*10)</f>
        <v>0</v>
      </c>
      <c r="L10" s="14">
        <f t="shared" ref="L10:L15" si="19">SUM(B10*11)</f>
        <v>0</v>
      </c>
      <c r="M10" s="14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4">
        <v>0</v>
      </c>
      <c r="C11" s="14">
        <f t="shared" si="10"/>
        <v>0</v>
      </c>
      <c r="D11" s="14">
        <f t="shared" si="11"/>
        <v>0</v>
      </c>
      <c r="E11" s="14">
        <f t="shared" si="12"/>
        <v>0</v>
      </c>
      <c r="F11" s="14">
        <f t="shared" si="13"/>
        <v>0</v>
      </c>
      <c r="G11" s="14">
        <f t="shared" si="14"/>
        <v>0</v>
      </c>
      <c r="H11" s="14">
        <f t="shared" si="15"/>
        <v>0</v>
      </c>
      <c r="I11" s="14">
        <f t="shared" si="16"/>
        <v>0</v>
      </c>
      <c r="J11" s="14">
        <v>0</v>
      </c>
      <c r="K11" s="14">
        <v>0</v>
      </c>
      <c r="L11" s="14">
        <v>0</v>
      </c>
      <c r="M11" s="14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28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v>25</v>
      </c>
      <c r="K12" s="13">
        <v>25</v>
      </c>
      <c r="L12" s="13">
        <v>25</v>
      </c>
      <c r="M12" s="1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4">
        <v>11.46</v>
      </c>
      <c r="C13" s="14">
        <f t="shared" si="10"/>
        <v>22.92</v>
      </c>
      <c r="D13" s="14">
        <f t="shared" si="11"/>
        <v>34.380000000000003</v>
      </c>
      <c r="E13" s="14">
        <f t="shared" si="12"/>
        <v>45.84</v>
      </c>
      <c r="F13" s="14">
        <f t="shared" si="13"/>
        <v>57.300000000000004</v>
      </c>
      <c r="G13" s="14">
        <f t="shared" si="14"/>
        <v>68.760000000000005</v>
      </c>
      <c r="H13" s="14">
        <f t="shared" si="15"/>
        <v>80.22</v>
      </c>
      <c r="I13" s="14">
        <f t="shared" si="16"/>
        <v>91.68</v>
      </c>
      <c r="J13" s="14">
        <v>137.5</v>
      </c>
      <c r="K13" s="14">
        <v>137.5</v>
      </c>
      <c r="L13" s="14">
        <v>137.5</v>
      </c>
      <c r="M13" s="14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4">
        <v>0</v>
      </c>
      <c r="C15" s="14">
        <f t="shared" si="10"/>
        <v>0</v>
      </c>
      <c r="D15" s="14">
        <f t="shared" si="11"/>
        <v>0</v>
      </c>
      <c r="E15" s="14">
        <f t="shared" si="12"/>
        <v>0</v>
      </c>
      <c r="F15" s="14">
        <f t="shared" si="13"/>
        <v>0</v>
      </c>
      <c r="G15" s="14">
        <f t="shared" si="14"/>
        <v>0</v>
      </c>
      <c r="H15" s="14">
        <f t="shared" si="15"/>
        <v>0</v>
      </c>
      <c r="I15" s="14">
        <f t="shared" si="16"/>
        <v>0</v>
      </c>
      <c r="J15" s="14">
        <f t="shared" si="17"/>
        <v>0</v>
      </c>
      <c r="K15" s="14">
        <f t="shared" si="18"/>
        <v>0</v>
      </c>
      <c r="L15" s="14">
        <f t="shared" si="19"/>
        <v>0</v>
      </c>
      <c r="M15" s="14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30</v>
      </c>
      <c r="B16" s="14">
        <v>85</v>
      </c>
      <c r="C16" s="14">
        <v>85</v>
      </c>
      <c r="D16" s="14">
        <v>85</v>
      </c>
      <c r="E16" s="14">
        <v>85</v>
      </c>
      <c r="F16" s="14">
        <v>85</v>
      </c>
      <c r="G16" s="14">
        <v>85</v>
      </c>
      <c r="H16" s="14">
        <v>85</v>
      </c>
      <c r="I16" s="14">
        <v>85</v>
      </c>
      <c r="J16" s="14">
        <v>85</v>
      </c>
      <c r="K16" s="14">
        <v>85</v>
      </c>
      <c r="L16" s="14">
        <v>85</v>
      </c>
      <c r="M16" s="14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4">
        <v>35.83</v>
      </c>
      <c r="C17" s="14">
        <f t="shared" si="10"/>
        <v>71.66</v>
      </c>
      <c r="D17" s="14">
        <f t="shared" si="11"/>
        <v>107.49</v>
      </c>
      <c r="E17" s="14">
        <f t="shared" si="12"/>
        <v>143.32</v>
      </c>
      <c r="F17" s="14">
        <f t="shared" si="13"/>
        <v>179.14999999999998</v>
      </c>
      <c r="G17" s="14">
        <f t="shared" si="14"/>
        <v>214.98</v>
      </c>
      <c r="H17" s="14">
        <f t="shared" si="15"/>
        <v>250.81</v>
      </c>
      <c r="I17" s="14">
        <f t="shared" si="16"/>
        <v>286.64</v>
      </c>
      <c r="J17" s="14">
        <v>430</v>
      </c>
      <c r="K17" s="14">
        <v>430</v>
      </c>
      <c r="L17" s="14">
        <v>430</v>
      </c>
      <c r="M17" s="14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4">
        <v>5</v>
      </c>
      <c r="C18" s="14">
        <v>5</v>
      </c>
      <c r="D18" s="14">
        <v>5</v>
      </c>
      <c r="E18" s="14">
        <v>5</v>
      </c>
      <c r="F18" s="14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5</v>
      </c>
      <c r="M18" s="1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5" t="s">
        <v>8</v>
      </c>
      <c r="B20" s="16">
        <f t="shared" ref="B20:M20" si="21">SUM(B8:B19)</f>
        <v>815.25000000000011</v>
      </c>
      <c r="C20" s="16">
        <f t="shared" si="21"/>
        <v>1540.5000000000002</v>
      </c>
      <c r="D20" s="16">
        <f t="shared" si="21"/>
        <v>2265.75</v>
      </c>
      <c r="E20" s="16">
        <f t="shared" si="21"/>
        <v>2991.0000000000005</v>
      </c>
      <c r="F20" s="16">
        <f t="shared" si="21"/>
        <v>3716.2500000000005</v>
      </c>
      <c r="G20" s="16">
        <f t="shared" si="21"/>
        <v>4441.5</v>
      </c>
      <c r="H20" s="16">
        <f t="shared" si="21"/>
        <v>5166.7500000000009</v>
      </c>
      <c r="I20" s="16">
        <f t="shared" si="21"/>
        <v>5892.0000000000009</v>
      </c>
      <c r="J20" s="16">
        <f t="shared" si="21"/>
        <v>6831</v>
      </c>
      <c r="K20" s="16">
        <f t="shared" si="21"/>
        <v>7485</v>
      </c>
      <c r="L20" s="16">
        <f t="shared" si="21"/>
        <v>8139</v>
      </c>
      <c r="M20" s="16">
        <f t="shared" si="21"/>
        <v>8795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lJY1bTCW7D90IoDH2srDiAT1VbpyMlOCYp4SRh89FvKnNOe88QFm+dn4kqCcHvgcsN05k29C0AruHaDAXPaaAw==" saltValue="aP7FaPqKUblajTO2IkEvIA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2024 NR MSW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2024 NR MSW Tuition and Fee Billing Rates</dc:title>
  <dc:subject>Listing of graduate tuition and fees for the spring 2017 semester</dc:subject>
  <dc:creator>UB Student Accounts</dc:creator>
  <cp:keywords>tuition,fees,MSW tuition, MSW fees</cp:keywords>
  <cp:lastModifiedBy>Stevens, Laura</cp:lastModifiedBy>
  <cp:lastPrinted>2019-05-21T14:58:12Z</cp:lastPrinted>
  <dcterms:created xsi:type="dcterms:W3CDTF">2016-06-06T21:02:30Z</dcterms:created>
  <dcterms:modified xsi:type="dcterms:W3CDTF">2023-10-23T15:27:23Z</dcterms:modified>
  <cp:category>tuition</cp:category>
</cp:coreProperties>
</file>